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収支計算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<sst xmlns="http://schemas.openxmlformats.org/spreadsheetml/2006/main" count="69" uniqueCount="57">
  <si>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2011年度収支計算書</t>
  </si>
  <si>
    <t>（特定非営利活動に係る事業会計）</t>
  </si>
  <si>
    <t>2011年8月9日～2012年３月31日</t>
  </si>
  <si>
    <t>特定非営利活動法人　インフォメーションギャップバスター</t>
  </si>
  <si>
    <t>（単位：円）</t>
  </si>
  <si>
    <t xml:space="preserve">１．収入の部 </t>
  </si>
  <si>
    <t>科　　　　目</t>
  </si>
  <si>
    <t>予　算　額</t>
  </si>
  <si>
    <t>決　算　額</t>
  </si>
  <si>
    <t>差　異</t>
  </si>
  <si>
    <t>備　考</t>
  </si>
  <si>
    <t>大　科　目</t>
  </si>
  <si>
    <t>中　科　目</t>
  </si>
  <si>
    <t>１．入会金・会費収入</t>
  </si>
  <si>
    <t>入会金収入</t>
  </si>
  <si>
    <t>年会費収入</t>
  </si>
  <si>
    <t>@3,000×13名,@6,000×1名(2年分)</t>
  </si>
  <si>
    <t>２．事業収入</t>
  </si>
  <si>
    <t>①情報格差の問題意識を高めるための情報発信及び啓発</t>
  </si>
  <si>
    <t xml:space="preserve">    ア．情報リテラシーに関する調査／研究／普及事業収入</t>
  </si>
  <si>
    <t>②情報弱者をなくすための情報提供システム開発事業収入</t>
  </si>
  <si>
    <t xml:space="preserve">    ア．情報提供システム開発事業収入</t>
  </si>
  <si>
    <t>③情報リテラシー向上のための教育</t>
  </si>
  <si>
    <t xml:space="preserve">    ア．ワークショップなどの開催／企画事業収入</t>
  </si>
  <si>
    <t>参加料</t>
  </si>
  <si>
    <t>④　情報弱者の雇用機会創出の支援</t>
  </si>
  <si>
    <t xml:space="preserve">    ア．障がい者ダイバーシティ推進の
ための啓発活動事業収入</t>
  </si>
  <si>
    <t>３団体（手話サークル、港南区聴協、横浜国立大）</t>
  </si>
  <si>
    <t xml:space="preserve">    イ．障がい者エンパワーメント事業</t>
  </si>
  <si>
    <t>３．寄付金収入</t>
  </si>
  <si>
    <t>寄付金</t>
  </si>
  <si>
    <t>４．助成金収入</t>
  </si>
  <si>
    <t>助成金</t>
  </si>
  <si>
    <t>５．繰越金収入</t>
  </si>
  <si>
    <t>繰越金</t>
  </si>
  <si>
    <t>当期収入合計（A)</t>
  </si>
  <si>
    <t>設立準備金</t>
  </si>
  <si>
    <t>収入合計(B)</t>
  </si>
  <si>
    <t xml:space="preserve">２．支出の部 </t>
  </si>
  <si>
    <t>1．事業費</t>
  </si>
  <si>
    <t xml:space="preserve">    ア．情報リテラシーに関する調査／研究／普及事業支出</t>
  </si>
  <si>
    <t>②情報弱者をなくすための情報提供システム開発事業支出</t>
  </si>
  <si>
    <t>サーバレンタル,ドメイン利用</t>
  </si>
  <si>
    <t xml:space="preserve">    ア．ワークショップなどの開催／企画事業支出</t>
  </si>
  <si>
    <t>資料印刷、講師謝礼、手話通訳交通費</t>
  </si>
  <si>
    <t xml:space="preserve">    ア．障がい者ダイバーシティ推進のための啓発活動事業支出</t>
  </si>
  <si>
    <t>2．管理費</t>
  </si>
  <si>
    <t>印刷製本費</t>
  </si>
  <si>
    <t>名刺</t>
  </si>
  <si>
    <t>旅費交通費</t>
  </si>
  <si>
    <t>雑費</t>
  </si>
  <si>
    <t>印鑑作成他</t>
  </si>
  <si>
    <t>3．予備費</t>
  </si>
  <si>
    <t>予備費</t>
  </si>
  <si>
    <t>当期支出合計（C)</t>
  </si>
  <si>
    <t>当期収支差額（A)-（C）</t>
  </si>
  <si>
    <t>次期繰越収支差額（B)-(C)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</si>
</sst>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&quot;△ &quot;#,##0"/>
    <numFmt numFmtId="166" formatCode="@"/>
  </numFmts>
  <fonts count="4">
    <font>
      <sz val="10"/>
      <name val="ヒラギノ角ゴ ProN W3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24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23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2" xfId="20" applyFont="1" applyBorder="1">
      <alignment vertical="center"/>
      <protection/>
    </xf>
    <xf numFmtId="165" fontId="2" fillId="0" borderId="2" xfId="20" applyNumberFormat="1" applyBorder="1">
      <alignment vertical="center"/>
      <protection/>
    </xf>
    <xf numFmtId="166" fontId="2" fillId="0" borderId="2" xfId="20" applyNumberFormat="1" applyBorder="1">
      <alignment vertical="center"/>
      <protection/>
    </xf>
    <xf numFmtId="164" fontId="2" fillId="0" borderId="3" xfId="20" applyBorder="1">
      <alignment vertical="center"/>
      <protection/>
    </xf>
    <xf numFmtId="165" fontId="2" fillId="0" borderId="3" xfId="20" applyNumberFormat="1" applyBorder="1">
      <alignment vertical="center"/>
      <protection/>
    </xf>
    <xf numFmtId="166" fontId="2" fillId="0" borderId="3" xfId="20" applyNumberFormat="1" applyBorder="1">
      <alignment vertical="center"/>
      <protection/>
    </xf>
    <xf numFmtId="164" fontId="2" fillId="0" borderId="4" xfId="20" applyBorder="1">
      <alignment vertical="center"/>
      <protection/>
    </xf>
    <xf numFmtId="165" fontId="2" fillId="0" borderId="4" xfId="20" applyNumberFormat="1" applyBorder="1">
      <alignment vertical="center"/>
      <protection/>
    </xf>
    <xf numFmtId="166" fontId="2" fillId="0" borderId="4" xfId="20" applyNumberFormat="1" applyFont="1" applyBorder="1">
      <alignment vertical="center"/>
      <protection/>
    </xf>
    <xf numFmtId="164" fontId="2" fillId="0" borderId="3" xfId="20" applyFont="1" applyBorder="1" applyAlignment="1">
      <alignment vertical="center" wrapText="1"/>
      <protection/>
    </xf>
    <xf numFmtId="164" fontId="2" fillId="0" borderId="3" xfId="20" applyFont="1" applyFill="1" applyBorder="1" applyAlignment="1">
      <alignment vertical="center" wrapText="1"/>
      <protection/>
    </xf>
    <xf numFmtId="166" fontId="2" fillId="0" borderId="3" xfId="20" applyNumberFormat="1" applyFont="1" applyBorder="1" applyAlignment="1">
      <alignment vertical="center" wrapText="1"/>
      <protection/>
    </xf>
    <xf numFmtId="164" fontId="2" fillId="0" borderId="4" xfId="20" applyFont="1" applyFill="1" applyBorder="1" applyAlignment="1">
      <alignment vertical="center" wrapText="1"/>
      <protection/>
    </xf>
    <xf numFmtId="164" fontId="2" fillId="0" borderId="1" xfId="20" applyFont="1" applyBorder="1" applyAlignment="1">
      <alignment vertical="center"/>
      <protection/>
    </xf>
    <xf numFmtId="165" fontId="2" fillId="0" borderId="1" xfId="20" applyNumberFormat="1" applyBorder="1">
      <alignment vertical="center"/>
      <protection/>
    </xf>
    <xf numFmtId="166" fontId="2" fillId="0" borderId="1" xfId="20" applyNumberFormat="1" applyBorder="1">
      <alignment vertical="center"/>
      <protection/>
    </xf>
    <xf numFmtId="164" fontId="2" fillId="0" borderId="1" xfId="20" applyBorder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B90" sqref="B90"/>
    </sheetView>
  </sheetViews>
  <sheetFormatPr defaultColWidth="8.00390625" defaultRowHeight="12.75"/>
  <cols>
    <col min="1" max="1" width="16.75390625" style="1" customWidth="1"/>
    <col min="2" max="2" width="33.75390625" style="1" customWidth="1"/>
    <col min="3" max="5" width="14.625" style="1" customWidth="1"/>
    <col min="6" max="6" width="28.75390625" style="1" customWidth="1"/>
    <col min="7" max="16384" width="8.50390625" style="1" customWidth="1"/>
  </cols>
  <sheetData>
    <row r="1" spans="2:5" ht="33">
      <c r="B1" s="2" t="s">
        <v>0</v>
      </c>
      <c r="C1" s="2"/>
      <c r="D1" s="2"/>
      <c r="E1" s="2"/>
    </row>
    <row r="2" spans="2:5" ht="12.75">
      <c r="B2" s="3" t="s">
        <v>1</v>
      </c>
      <c r="C2" s="3"/>
      <c r="D2" s="3"/>
      <c r="E2" s="3"/>
    </row>
    <row r="3" spans="2:5" ht="15.75">
      <c r="B3" s="3" t="s">
        <v>2</v>
      </c>
      <c r="C3" s="3"/>
      <c r="D3" s="3"/>
      <c r="E3" s="3"/>
    </row>
    <row r="4" spans="2:5" ht="12.75">
      <c r="B4" s="3" t="s">
        <v>3</v>
      </c>
      <c r="C4" s="3"/>
      <c r="D4" s="3"/>
      <c r="E4" s="3"/>
    </row>
    <row r="5" spans="2:6" ht="12.75">
      <c r="B5" s="4"/>
      <c r="C5" s="4"/>
      <c r="D5" s="4"/>
      <c r="E5" s="4"/>
      <c r="F5" s="1" t="s">
        <v>4</v>
      </c>
    </row>
    <row r="6" ht="12.75">
      <c r="A6" s="1" t="s">
        <v>5</v>
      </c>
    </row>
    <row r="7" spans="1:6" ht="12.75">
      <c r="A7" s="5" t="s">
        <v>6</v>
      </c>
      <c r="B7" s="5"/>
      <c r="C7" s="5" t="s">
        <v>7</v>
      </c>
      <c r="D7" s="5" t="s">
        <v>8</v>
      </c>
      <c r="E7" s="5" t="s">
        <v>9</v>
      </c>
      <c r="F7" s="5" t="s">
        <v>10</v>
      </c>
    </row>
    <row r="8" spans="1:6" ht="12.75">
      <c r="A8" s="5" t="s">
        <v>11</v>
      </c>
      <c r="B8" s="5" t="s">
        <v>12</v>
      </c>
      <c r="C8" s="5"/>
      <c r="D8" s="5"/>
      <c r="E8" s="5"/>
      <c r="F8" s="5"/>
    </row>
    <row r="9" spans="1:6" ht="12.75">
      <c r="A9" s="6" t="s">
        <v>13</v>
      </c>
      <c r="B9" s="6"/>
      <c r="C9" s="7"/>
      <c r="D9" s="7"/>
      <c r="E9" s="7"/>
      <c r="F9" s="8"/>
    </row>
    <row r="10" spans="1:6" ht="12.75">
      <c r="A10" s="9"/>
      <c r="B10" s="9" t="s">
        <v>14</v>
      </c>
      <c r="C10" s="10">
        <v>0</v>
      </c>
      <c r="D10" s="10">
        <v>0</v>
      </c>
      <c r="E10" s="10">
        <f>D10-C10</f>
        <v>0</v>
      </c>
      <c r="F10" s="11"/>
    </row>
    <row r="11" spans="1:6" ht="15.75">
      <c r="A11" s="12"/>
      <c r="B11" s="12" t="s">
        <v>15</v>
      </c>
      <c r="C11" s="13">
        <v>100000</v>
      </c>
      <c r="D11" s="13">
        <f>3000*13+6000*1</f>
        <v>45000</v>
      </c>
      <c r="E11" s="10">
        <f>D11-C11</f>
        <v>-55000</v>
      </c>
      <c r="F11" s="14" t="s">
        <v>16</v>
      </c>
    </row>
    <row r="12" spans="1:6" ht="12.75">
      <c r="A12" s="6" t="s">
        <v>17</v>
      </c>
      <c r="B12" s="6"/>
      <c r="C12" s="7"/>
      <c r="D12" s="7"/>
      <c r="E12" s="7"/>
      <c r="F12" s="8"/>
    </row>
    <row r="13" spans="1:6" ht="31.5">
      <c r="A13" s="9"/>
      <c r="B13" s="15" t="s">
        <v>18</v>
      </c>
      <c r="C13" s="10"/>
      <c r="D13" s="10"/>
      <c r="E13" s="10"/>
      <c r="F13" s="11"/>
    </row>
    <row r="14" spans="1:6" ht="31.5">
      <c r="A14" s="9"/>
      <c r="B14" s="15" t="s">
        <v>19</v>
      </c>
      <c r="C14" s="10">
        <v>0</v>
      </c>
      <c r="D14" s="10">
        <v>0</v>
      </c>
      <c r="E14" s="10">
        <f>D14-C14</f>
        <v>0</v>
      </c>
      <c r="F14" s="11"/>
    </row>
    <row r="15" spans="1:6" ht="31.5">
      <c r="A15" s="9"/>
      <c r="B15" s="15" t="s">
        <v>20</v>
      </c>
      <c r="C15" s="10"/>
      <c r="D15" s="10"/>
      <c r="E15" s="10"/>
      <c r="F15" s="11"/>
    </row>
    <row r="16" spans="1:6" ht="12.75">
      <c r="A16" s="9"/>
      <c r="B16" s="9" t="s">
        <v>21</v>
      </c>
      <c r="C16" s="10">
        <v>0</v>
      </c>
      <c r="D16" s="10">
        <v>0</v>
      </c>
      <c r="E16" s="10">
        <f>D16-C16</f>
        <v>0</v>
      </c>
      <c r="F16" s="11"/>
    </row>
    <row r="17" spans="1:6" ht="15.75">
      <c r="A17" s="9"/>
      <c r="B17" s="16" t="s">
        <v>22</v>
      </c>
      <c r="C17" s="10"/>
      <c r="D17" s="10"/>
      <c r="E17" s="10"/>
      <c r="F17" s="11"/>
    </row>
    <row r="18" spans="1:6" ht="31.5">
      <c r="A18" s="9"/>
      <c r="B18" s="15" t="s">
        <v>23</v>
      </c>
      <c r="C18" s="10">
        <v>30000</v>
      </c>
      <c r="D18" s="10">
        <f>3000+8200</f>
        <v>11200</v>
      </c>
      <c r="E18" s="10">
        <f>D18-C18</f>
        <v>-18800</v>
      </c>
      <c r="F18" s="11" t="s">
        <v>24</v>
      </c>
    </row>
    <row r="19" spans="1:6" ht="15.75">
      <c r="A19" s="9"/>
      <c r="B19" s="16" t="s">
        <v>25</v>
      </c>
      <c r="C19" s="10"/>
      <c r="D19" s="10"/>
      <c r="E19" s="10"/>
      <c r="F19" s="11"/>
    </row>
    <row r="20" spans="1:6" ht="31.5">
      <c r="A20" s="9"/>
      <c r="B20" s="15" t="s">
        <v>26</v>
      </c>
      <c r="C20" s="10">
        <v>7500</v>
      </c>
      <c r="D20" s="10">
        <f>21000+10000+5000</f>
        <v>36000</v>
      </c>
      <c r="E20" s="10">
        <f>D20-C20</f>
        <v>28500</v>
      </c>
      <c r="F20" s="17" t="s">
        <v>27</v>
      </c>
    </row>
    <row r="21" spans="1:6" ht="15.75">
      <c r="A21" s="12"/>
      <c r="B21" s="18" t="s">
        <v>28</v>
      </c>
      <c r="C21" s="13">
        <v>19500</v>
      </c>
      <c r="D21" s="13">
        <v>0</v>
      </c>
      <c r="E21" s="10">
        <f>D21-C21</f>
        <v>-19500</v>
      </c>
      <c r="F21" s="14"/>
    </row>
    <row r="22" spans="1:6" ht="12.75">
      <c r="A22" s="6" t="s">
        <v>29</v>
      </c>
      <c r="B22" s="6"/>
      <c r="C22" s="7"/>
      <c r="D22" s="7"/>
      <c r="E22" s="7"/>
      <c r="F22" s="8"/>
    </row>
    <row r="23" spans="1:6" ht="15.75">
      <c r="A23" s="12"/>
      <c r="B23" s="18" t="s">
        <v>30</v>
      </c>
      <c r="C23" s="13">
        <v>10000</v>
      </c>
      <c r="D23" s="13">
        <v>0</v>
      </c>
      <c r="E23" s="10">
        <f>D23-C23</f>
        <v>-10000</v>
      </c>
      <c r="F23" s="14"/>
    </row>
    <row r="24" spans="1:6" ht="12.75">
      <c r="A24" s="6" t="s">
        <v>31</v>
      </c>
      <c r="B24" s="6"/>
      <c r="C24" s="7"/>
      <c r="D24" s="7"/>
      <c r="E24" s="7"/>
      <c r="F24" s="8"/>
    </row>
    <row r="25" spans="1:6" ht="12.75">
      <c r="A25" s="12"/>
      <c r="B25" s="12" t="s">
        <v>32</v>
      </c>
      <c r="C25" s="13">
        <v>30000</v>
      </c>
      <c r="D25" s="13">
        <v>0</v>
      </c>
      <c r="E25" s="10">
        <f>D25-C25</f>
        <v>-30000</v>
      </c>
      <c r="F25" s="14"/>
    </row>
    <row r="26" spans="1:6" ht="12.75">
      <c r="A26" s="6" t="s">
        <v>33</v>
      </c>
      <c r="B26" s="6"/>
      <c r="C26" s="7"/>
      <c r="D26" s="7"/>
      <c r="E26" s="7"/>
      <c r="F26" s="8"/>
    </row>
    <row r="27" spans="1:6" ht="12.75">
      <c r="A27" s="12"/>
      <c r="B27" s="12" t="s">
        <v>34</v>
      </c>
      <c r="C27" s="13">
        <v>0</v>
      </c>
      <c r="D27" s="13">
        <v>0</v>
      </c>
      <c r="E27" s="10">
        <f>D27-C27</f>
        <v>0</v>
      </c>
      <c r="F27" s="14"/>
    </row>
    <row r="28" spans="1:6" ht="15.75">
      <c r="A28" s="19" t="s">
        <v>35</v>
      </c>
      <c r="B28" s="19"/>
      <c r="C28" s="20">
        <f>C10+C11+C14+C16+C18+C20+C21+C23+C25+C27</f>
        <v>197000</v>
      </c>
      <c r="D28" s="20">
        <f>D10+D11+D14+D16+D18+D20+D21+D23+D25+D27</f>
        <v>92200</v>
      </c>
      <c r="E28" s="20">
        <f>D28-C28</f>
        <v>-104800</v>
      </c>
      <c r="F28" s="21"/>
    </row>
    <row r="29" spans="1:6" ht="12.75">
      <c r="A29" s="19" t="s">
        <v>36</v>
      </c>
      <c r="B29" s="19"/>
      <c r="C29" s="20">
        <v>0</v>
      </c>
      <c r="D29" s="20">
        <v>0</v>
      </c>
      <c r="E29" s="20">
        <f>D29-C29</f>
        <v>0</v>
      </c>
      <c r="F29" s="21"/>
    </row>
    <row r="30" spans="1:6" ht="15.75">
      <c r="A30" s="19" t="s">
        <v>37</v>
      </c>
      <c r="B30" s="19"/>
      <c r="C30" s="20">
        <f>C28+C29</f>
        <v>197000</v>
      </c>
      <c r="D30" s="20">
        <f>D28+D29</f>
        <v>92200</v>
      </c>
      <c r="E30" s="20">
        <f>D30-C30</f>
        <v>-104800</v>
      </c>
      <c r="F30" s="21"/>
    </row>
    <row r="36" ht="12.75">
      <c r="A36" s="1" t="s">
        <v>38</v>
      </c>
    </row>
    <row r="37" spans="1:6" ht="12.75">
      <c r="A37" s="5" t="s">
        <v>6</v>
      </c>
      <c r="B37" s="5"/>
      <c r="C37" s="5" t="s">
        <v>7</v>
      </c>
      <c r="D37" s="5" t="s">
        <v>8</v>
      </c>
      <c r="E37" s="5" t="s">
        <v>9</v>
      </c>
      <c r="F37" s="5" t="s">
        <v>10</v>
      </c>
    </row>
    <row r="38" spans="1:6" ht="12.75">
      <c r="A38" s="5" t="s">
        <v>11</v>
      </c>
      <c r="B38" s="5" t="s">
        <v>12</v>
      </c>
      <c r="C38" s="5"/>
      <c r="D38" s="5"/>
      <c r="E38" s="5"/>
      <c r="F38" s="5"/>
    </row>
    <row r="39" spans="1:6" ht="15.75">
      <c r="A39" s="6" t="s">
        <v>39</v>
      </c>
      <c r="B39" s="6"/>
      <c r="C39" s="7"/>
      <c r="D39" s="7"/>
      <c r="E39" s="7"/>
      <c r="F39" s="6"/>
    </row>
    <row r="40" spans="1:6" ht="31.5">
      <c r="A40" s="9"/>
      <c r="B40" s="15" t="s">
        <v>18</v>
      </c>
      <c r="C40" s="10"/>
      <c r="D40" s="10"/>
      <c r="E40" s="10"/>
      <c r="F40" s="9"/>
    </row>
    <row r="41" spans="1:6" ht="31.5">
      <c r="A41" s="9"/>
      <c r="B41" s="15" t="s">
        <v>40</v>
      </c>
      <c r="C41" s="10">
        <v>6000</v>
      </c>
      <c r="D41" s="10">
        <v>0</v>
      </c>
      <c r="E41" s="10">
        <f>D41-C41</f>
        <v>-6000</v>
      </c>
      <c r="F41" s="11"/>
    </row>
    <row r="42" spans="1:6" ht="31.5">
      <c r="A42" s="9"/>
      <c r="B42" s="15" t="s">
        <v>41</v>
      </c>
      <c r="C42" s="10"/>
      <c r="D42" s="10"/>
      <c r="E42" s="10"/>
      <c r="F42" s="9"/>
    </row>
    <row r="43" spans="1:6" ht="15.75">
      <c r="A43" s="9"/>
      <c r="B43" s="9" t="s">
        <v>21</v>
      </c>
      <c r="C43" s="10">
        <v>51000</v>
      </c>
      <c r="D43" s="10">
        <f>2500+980</f>
        <v>3480</v>
      </c>
      <c r="E43" s="10">
        <f>D43-C43</f>
        <v>-47520</v>
      </c>
      <c r="F43" s="11" t="s">
        <v>42</v>
      </c>
    </row>
    <row r="44" spans="1:6" ht="15.75">
      <c r="A44" s="9"/>
      <c r="B44" s="16" t="s">
        <v>22</v>
      </c>
      <c r="C44" s="10"/>
      <c r="D44" s="10"/>
      <c r="E44" s="10"/>
      <c r="F44" s="9"/>
    </row>
    <row r="45" spans="1:6" ht="31.5">
      <c r="A45" s="9"/>
      <c r="B45" s="15" t="s">
        <v>43</v>
      </c>
      <c r="C45" s="10">
        <v>40000</v>
      </c>
      <c r="D45" s="10">
        <v>35200</v>
      </c>
      <c r="E45" s="10">
        <f>D45-C45</f>
        <v>-4800</v>
      </c>
      <c r="F45" s="15" t="s">
        <v>44</v>
      </c>
    </row>
    <row r="46" spans="1:6" ht="15.75">
      <c r="A46" s="9"/>
      <c r="B46" s="16" t="s">
        <v>25</v>
      </c>
      <c r="C46" s="10"/>
      <c r="D46" s="10"/>
      <c r="E46" s="10"/>
      <c r="F46" s="9"/>
    </row>
    <row r="47" spans="1:6" ht="31.5">
      <c r="A47" s="9"/>
      <c r="B47" s="15" t="s">
        <v>45</v>
      </c>
      <c r="C47" s="10">
        <v>35000</v>
      </c>
      <c r="D47" s="10">
        <v>0</v>
      </c>
      <c r="E47" s="10">
        <f>D47-C47</f>
        <v>-35000</v>
      </c>
      <c r="F47" s="9"/>
    </row>
    <row r="48" spans="1:6" ht="15.75">
      <c r="A48" s="12"/>
      <c r="B48" s="18" t="s">
        <v>28</v>
      </c>
      <c r="C48" s="13">
        <v>35000</v>
      </c>
      <c r="D48" s="13">
        <v>0</v>
      </c>
      <c r="E48" s="10">
        <f>D48-C48</f>
        <v>-35000</v>
      </c>
      <c r="F48" s="12"/>
    </row>
    <row r="49" spans="1:6" ht="15.75">
      <c r="A49" s="6" t="s">
        <v>46</v>
      </c>
      <c r="B49" s="6"/>
      <c r="C49" s="7"/>
      <c r="D49" s="7"/>
      <c r="E49" s="7"/>
      <c r="F49" s="6"/>
    </row>
    <row r="50" spans="1:6" ht="15.75">
      <c r="A50" s="9"/>
      <c r="B50" s="16" t="s">
        <v>47</v>
      </c>
      <c r="C50" s="10">
        <v>10000</v>
      </c>
      <c r="D50" s="10">
        <f>1989</f>
        <v>1989</v>
      </c>
      <c r="E50" s="10">
        <f>D50-C50</f>
        <v>-8011</v>
      </c>
      <c r="F50" s="9" t="s">
        <v>48</v>
      </c>
    </row>
    <row r="51" spans="1:6" ht="15.75">
      <c r="A51" s="9"/>
      <c r="B51" s="16" t="s">
        <v>49</v>
      </c>
      <c r="C51" s="10">
        <v>10000</v>
      </c>
      <c r="D51" s="10">
        <v>0</v>
      </c>
      <c r="E51" s="10">
        <f>D51-C51</f>
        <v>-10000</v>
      </c>
      <c r="F51" s="9"/>
    </row>
    <row r="52" spans="1:6" ht="15.75">
      <c r="A52" s="12"/>
      <c r="B52" s="18" t="s">
        <v>50</v>
      </c>
      <c r="C52" s="13">
        <v>10000</v>
      </c>
      <c r="D52" s="13">
        <f>3570+18900</f>
        <v>22470</v>
      </c>
      <c r="E52" s="10">
        <f>D52-C52</f>
        <v>12470</v>
      </c>
      <c r="F52" s="12" t="s">
        <v>51</v>
      </c>
    </row>
    <row r="53" spans="1:6" ht="15.75">
      <c r="A53" s="6" t="s">
        <v>52</v>
      </c>
      <c r="B53" s="6"/>
      <c r="C53" s="7"/>
      <c r="D53" s="7"/>
      <c r="E53" s="7"/>
      <c r="F53" s="6"/>
    </row>
    <row r="54" spans="1:6" ht="15.75">
      <c r="A54" s="12"/>
      <c r="B54" s="18" t="s">
        <v>53</v>
      </c>
      <c r="C54" s="13">
        <v>0</v>
      </c>
      <c r="D54" s="13">
        <v>0</v>
      </c>
      <c r="E54" s="10">
        <f>D54-C54</f>
        <v>0</v>
      </c>
      <c r="F54" s="12"/>
    </row>
    <row r="55" spans="1:6" ht="15.75">
      <c r="A55" s="19" t="s">
        <v>54</v>
      </c>
      <c r="B55" s="19"/>
      <c r="C55" s="20">
        <f>C41+C43+C45+C47+C48+C50+C51+C52+C54</f>
        <v>197000</v>
      </c>
      <c r="D55" s="20">
        <f>D41+D43+D45+D47+D48+D50+D51+D52+D54</f>
        <v>63139</v>
      </c>
      <c r="E55" s="20">
        <f>E41+E43+E45+E47+E48+E50+E51+E52+E54</f>
        <v>-133861</v>
      </c>
      <c r="F55" s="22"/>
    </row>
    <row r="56" spans="1:6" ht="15.75">
      <c r="A56" s="19" t="s">
        <v>55</v>
      </c>
      <c r="B56" s="19"/>
      <c r="C56" s="20">
        <f>C28-C55</f>
        <v>0</v>
      </c>
      <c r="D56" s="20">
        <f>D28-D55</f>
        <v>29061</v>
      </c>
      <c r="E56" s="20">
        <f>E28-E55</f>
        <v>29061</v>
      </c>
      <c r="F56" s="22"/>
    </row>
    <row r="57" spans="1:6" ht="15.75">
      <c r="A57" s="19" t="s">
        <v>56</v>
      </c>
      <c r="B57" s="19"/>
      <c r="C57" s="20">
        <f>C30-C55</f>
        <v>0</v>
      </c>
      <c r="D57" s="20">
        <f>D30-D55</f>
        <v>29061</v>
      </c>
      <c r="E57" s="20">
        <f>E30-E55</f>
        <v>29061</v>
      </c>
      <c r="F57" s="22"/>
    </row>
  </sheetData>
  <sheetProtection selectLockedCells="1" selectUnlockedCells="1"/>
  <mergeCells count="20">
    <mergeCell ref="B1:E1"/>
    <mergeCell ref="B2:E2"/>
    <mergeCell ref="B3:E3"/>
    <mergeCell ref="B4:E4"/>
    <mergeCell ref="A7:B7"/>
    <mergeCell ref="C7:C8"/>
    <mergeCell ref="D7:D8"/>
    <mergeCell ref="E7:E8"/>
    <mergeCell ref="F7:F8"/>
    <mergeCell ref="A28:B28"/>
    <mergeCell ref="A29:B29"/>
    <mergeCell ref="A30:B30"/>
    <mergeCell ref="A37:B37"/>
    <mergeCell ref="C37:C38"/>
    <mergeCell ref="D37:D38"/>
    <mergeCell ref="E37:E38"/>
    <mergeCell ref="F37:F38"/>
    <mergeCell ref="A55:B55"/>
    <mergeCell ref="A56:B56"/>
    <mergeCell ref="A57:B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芳浩</dc:creator>
  <cp:keywords/>
  <dc:description/>
  <cp:lastModifiedBy>伊藤 芳浩</cp:lastModifiedBy>
  <dcterms:created xsi:type="dcterms:W3CDTF">2012-06-27T14:19:24Z</dcterms:created>
  <dcterms:modified xsi:type="dcterms:W3CDTF">2012-06-27T14:50:21Z</dcterms:modified>
  <cp:category/>
  <cp:version/>
  <cp:contentType/>
  <cp:contentStatus/>
  <cp:revision>2</cp:revision>
</cp:coreProperties>
</file>